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04B8A218-17FB-4FC4-929C-02DB54D32980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FNCL" sheetId="4" r:id="rId1"/>
    <sheet name="Sheet1" sheetId="5" state="hidden" r:id="rId2"/>
    <sheet name="Sheet2" sheetId="6" state="hidden" r:id="rId3"/>
    <sheet name="Instructions" sheetId="7" r:id="rId4"/>
  </sheets>
  <definedNames>
    <definedName name="OLE_LINK2" localSheetId="3">Instructions!$A$1</definedName>
    <definedName name="_xlnm.Print_Area" localSheetId="3">Instructions!$A$1:$J$55</definedName>
    <definedName name="_xlnm.Print_Area" localSheetId="0">'MBT RETURN - FNCL'!$A$1:$AQ$50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31" i="4" l="1"/>
  <c r="AL10" i="4"/>
  <c r="BJ32" i="4" s="1"/>
  <c r="AC22" i="4"/>
  <c r="AC24" i="4" s="1"/>
  <c r="AJ49" i="4"/>
  <c r="BT32" i="4"/>
  <c r="BO32" i="4"/>
  <c r="AC25" i="4" l="1"/>
  <c r="AC27" i="4" s="1"/>
  <c r="AC29" i="4" s="1"/>
  <c r="AC34" i="4" s="1"/>
  <c r="X37" i="4"/>
  <c r="AC31" i="4"/>
  <c r="AC32" i="4"/>
</calcChain>
</file>

<file path=xl/sharedStrings.xml><?xml version="1.0" encoding="utf-8"?>
<sst xmlns="http://schemas.openxmlformats.org/spreadsheetml/2006/main" count="71" uniqueCount="70">
  <si>
    <t>NEVADA DEPARTMENT OF TAXATION</t>
  </si>
  <si>
    <t>MODIFIED BUSINESS TAX RETURN</t>
  </si>
  <si>
    <t>FINANCIAL INSTITUTIONS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</si>
  <si>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</si>
  <si>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</si>
  <si>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</si>
  <si>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</si>
  <si>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</si>
  <si>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</si>
  <si>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</si>
  <si>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</si>
  <si>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</si>
  <si>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</si>
  <si>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</si>
  <si>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</si>
  <si>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</si>
  <si>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 TOTAL GROSS WAGES (INCLUDING TIPS) PAID THIS</t>
  </si>
  <si>
    <t>1.</t>
  </si>
  <si>
    <t xml:space="preserve">    QUARTER (Same amount as on Line 3 of ESD Form NUCS 4072)</t>
  </si>
  <si>
    <t>2. ENTER DEDUCTION FOR PAID HEALTH INSURANCE/HEALTH</t>
  </si>
  <si>
    <t>2.</t>
  </si>
  <si>
    <t xml:space="preserve">    BENEFITS PLAN</t>
  </si>
  <si>
    <t>3.</t>
  </si>
  <si>
    <t>4.</t>
  </si>
  <si>
    <t>5.</t>
  </si>
  <si>
    <t>6.</t>
  </si>
  <si>
    <t xml:space="preserve">    if less than zero enter on Line 15)</t>
  </si>
  <si>
    <t>7.</t>
  </si>
  <si>
    <t>8.</t>
  </si>
  <si>
    <t>9.</t>
  </si>
  <si>
    <t>10.</t>
  </si>
  <si>
    <t>11.</t>
  </si>
  <si>
    <t>12.</t>
  </si>
  <si>
    <t>13.</t>
  </si>
  <si>
    <t>14. AMOUNT PAID</t>
  </si>
  <si>
    <t>14.</t>
  </si>
  <si>
    <t xml:space="preserve">        amt. here. This offset will be carried forward for the next quarter)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</si>
  <si>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</si>
  <si>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</si>
  <si>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</si>
  <si>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</si>
  <si>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</si>
  <si>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</si>
  <si>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</si>
  <si>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</si>
  <si>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</si>
  <si>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</si>
  <si>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</si>
  <si>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</si>
  <si>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3. </t>
    </r>
    <r>
      <rPr>
        <sz val="9"/>
        <rFont val="Arial"/>
        <family val="2"/>
      </rPr>
      <t>Line 1 minus Line 2</t>
    </r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</si>
  <si>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</si>
  <si>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5. </t>
    </r>
    <r>
      <rPr>
        <sz val="9"/>
        <rFont val="Arial"/>
        <family val="2"/>
      </rPr>
      <t>Line 3 minus Line 4</t>
    </r>
  </si>
  <si>
    <r>
      <t xml:space="preserve">6. TAXABLE WAGES </t>
    </r>
    <r>
      <rPr>
        <sz val="9"/>
        <rFont val="Arial"/>
        <family val="2"/>
      </rPr>
      <t>(If Line 5 is greater than zero enter amount here,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</si>
  <si>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</si>
  <si>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12. PREVIOUS DEBITS </t>
    </r>
    <r>
      <rPr>
        <sz val="9"/>
        <rFont val="Arial"/>
        <family val="2"/>
      </rPr>
      <t>(Outstanding liabilities)</t>
    </r>
  </si>
  <si>
    <r>
      <t xml:space="preserve">15. CARRY FORWARD </t>
    </r>
    <r>
      <rPr>
        <sz val="8"/>
        <rFont val="Arial"/>
        <family val="2"/>
      </rPr>
      <t xml:space="preserve">(If Line 5 is less than zero (0) enter 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</si>
  <si>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</si>
  <si>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</si>
  <si>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</si>
  <si>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</si>
  <si>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</si>
  <si>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</si>
  <si>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r>
      <t xml:space="preserve">8. CREDITS </t>
    </r>
    <r>
      <rPr>
        <sz val="9"/>
        <rFont val="Arial"/>
        <family val="2"/>
      </rPr>
      <t>(Overpayments as determined by the Department)</t>
    </r>
  </si>
  <si>
    <r>
      <t xml:space="preserve">9. NET TAX DUE </t>
    </r>
    <r>
      <rPr>
        <sz val="9"/>
        <rFont val="Arial"/>
        <family val="2"/>
      </rPr>
      <t>(Line 7 minus Line 8)</t>
    </r>
  </si>
  <si>
    <r>
      <t xml:space="preserve">10. PENALTY (10%) of Net Tax Due </t>
    </r>
    <r>
      <rPr>
        <sz val="9"/>
        <rFont val="Arial"/>
        <family val="2"/>
      </rPr>
      <t>(Line 9 x 0.10)</t>
    </r>
  </si>
  <si>
    <r>
      <t xml:space="preserve">13. TOTAL AMOUNT DUE </t>
    </r>
    <r>
      <rPr>
        <sz val="9"/>
        <rFont val="Arial"/>
        <family val="2"/>
      </rPr>
      <t>(Line 9 + Line 10 + Line 11 + Line 12)</t>
    </r>
  </si>
  <si>
    <r>
      <t xml:space="preserve">11. INTEREST (0.75%) of Net Tax Due </t>
    </r>
    <r>
      <rPr>
        <sz val="9"/>
        <rFont val="Arial"/>
        <family val="2"/>
      </rPr>
      <t>(Line 9 x 0.0075 x each month past due)</t>
    </r>
  </si>
  <si>
    <t>PO BOX 51107</t>
  </si>
  <si>
    <t>LOS ANGELES, CA 90051-5407</t>
  </si>
  <si>
    <t>TID NO:021-TX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</si>
</sst>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3" xfId="0" applyFont="1" applyFill="1" applyBorder="1"/>
    <xf numFmtId="0" fontId="0" fillId="2" borderId="4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3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7" fillId="2" borderId="0" xfId="0" applyNumberFormat="1" applyFont="1" applyFill="1" applyAlignment="1">
      <alignment horizontal="right"/>
    </xf>
    <xf numFmtId="1" fontId="9" fillId="2" borderId="0" xfId="0" applyNumberFormat="1" applyFont="1" applyFill="1" applyBorder="1"/>
    <xf numFmtId="2" fontId="7" fillId="2" borderId="2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8" fillId="2" borderId="0" xfId="0" applyFont="1" applyFill="1"/>
    <xf numFmtId="0" fontId="10" fillId="2" borderId="0" xfId="0" applyFont="1" applyFill="1"/>
    <xf numFmtId="0" fontId="5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5" xfId="0" applyFont="1" applyFill="1" applyBorder="1" applyProtection="1"/>
    <xf numFmtId="0" fontId="0" fillId="2" borderId="5" xfId="0" applyFill="1" applyBorder="1" applyProtection="1"/>
    <xf numFmtId="165" fontId="0" fillId="2" borderId="5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1" xfId="0" applyFont="1" applyFill="1" applyBorder="1" applyProtection="1"/>
    <xf numFmtId="0" fontId="0" fillId="2" borderId="2" xfId="0" applyFill="1" applyBorder="1" applyProtection="1"/>
    <xf numFmtId="0" fontId="7" fillId="2" borderId="3" xfId="0" applyFont="1" applyFill="1" applyBorder="1" applyProtection="1"/>
    <xf numFmtId="165" fontId="0" fillId="2" borderId="2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6" xfId="0" applyFont="1" applyFill="1" applyBorder="1" applyProtection="1"/>
    <xf numFmtId="0" fontId="0" fillId="2" borderId="7" xfId="0" applyFill="1" applyBorder="1" applyProtection="1"/>
    <xf numFmtId="164" fontId="7" fillId="2" borderId="0" xfId="0" applyNumberFormat="1" applyFont="1" applyFill="1" applyBorder="1" applyAlignment="1" applyProtection="1"/>
    <xf numFmtId="14" fontId="16" fillId="2" borderId="0" xfId="0" applyNumberFormat="1" applyFont="1" applyFill="1"/>
    <xf numFmtId="14" fontId="17" fillId="2" borderId="0" xfId="0" applyNumberFormat="1" applyFont="1" applyFill="1" applyAlignment="1"/>
    <xf numFmtId="14" fontId="17" fillId="2" borderId="0" xfId="0" applyNumberFormat="1" applyFont="1" applyFill="1"/>
    <xf numFmtId="14" fontId="17" fillId="2" borderId="0" xfId="0" applyNumberFormat="1" applyFont="1" applyFill="1" applyBorder="1"/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5" xfId="0" applyNumberFormat="1" applyFill="1" applyBorder="1" applyAlignment="1" applyProtection="1">
      <alignment horizontal="center"/>
    </xf>
    <xf numFmtId="167" fontId="0" fillId="2" borderId="7" xfId="0" applyNumberFormat="1" applyFill="1" applyBorder="1" applyAlignment="1" applyProtection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 applyProtection="1">
      <alignment horizontal="right"/>
    </xf>
    <xf numFmtId="164" fontId="7" fillId="2" borderId="2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4" borderId="1" xfId="0" applyNumberFormat="1" applyFont="1" applyFill="1" applyBorder="1" applyAlignment="1" applyProtection="1">
      <alignment horizontal="right"/>
      <protection locked="0"/>
    </xf>
    <xf numFmtId="164" fontId="7" fillId="4" borderId="2" xfId="0" applyNumberFormat="1" applyFont="1" applyFill="1" applyBorder="1" applyAlignment="1" applyProtection="1">
      <alignment horizontal="right"/>
      <protection locked="0"/>
    </xf>
    <xf numFmtId="164" fontId="7" fillId="4" borderId="1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5" borderId="1" xfId="0" applyNumberFormat="1" applyFill="1" applyBorder="1" applyAlignment="1" applyProtection="1">
      <alignment horizontal="right"/>
      <protection locked="0"/>
    </xf>
    <xf numFmtId="164" fontId="0" fillId="5" borderId="2" xfId="0" applyNumberFormat="1" applyFill="1" applyBorder="1" applyAlignment="1" applyProtection="1">
      <alignment horizontal="right"/>
      <protection locked="0"/>
    </xf>
    <xf numFmtId="164" fontId="0" fillId="5" borderId="10" xfId="0" applyNumberFormat="1" applyFill="1" applyBorder="1" applyAlignment="1" applyProtection="1">
      <alignment horizontal="right"/>
      <protection locked="0"/>
    </xf>
    <xf numFmtId="164" fontId="7" fillId="4" borderId="8" xfId="0" applyNumberFormat="1" applyFont="1" applyFill="1" applyBorder="1" applyAlignment="1" applyProtection="1">
      <alignment horizontal="right"/>
      <protection locked="0"/>
    </xf>
    <xf numFmtId="164" fontId="7" fillId="4" borderId="9" xfId="0" applyNumberFormat="1" applyFont="1" applyFill="1" applyBorder="1" applyAlignment="1" applyProtection="1">
      <alignment horizontal="right"/>
      <protection locked="0"/>
    </xf>
    <xf numFmtId="164" fontId="7" fillId="4" borderId="11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left" vertical="center"/>
    </xf>
    <xf numFmtId="164" fontId="0" fillId="2" borderId="1" xfId="0" applyNumberFormat="1" applyFill="1" applyBorder="1" applyAlignment="1" applyProtection="1">
      <alignment horizontal="right"/>
    </xf>
    <xf numFmtId="164" fontId="0" fillId="2" borderId="2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49" fontId="0" fillId="4" borderId="3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3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4" xfId="0" applyNumberFormat="1" applyFill="1" applyBorder="1" applyAlignment="1" applyProtection="1">
      <alignment horizontal="center"/>
      <protection locked="0"/>
    </xf>
    <xf numFmtId="167" fontId="0" fillId="4" borderId="8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4" fontId="7" fillId="4" borderId="6" xfId="0" applyNumberFormat="1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600075</xdr:colOff>
          <xdr:row>54</xdr:row>
          <xdr:rowOff>85725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1"/>
  <sheetViews>
    <sheetView showRowColHeaders="0" tabSelected="1" zoomScale="85" zoomScaleNormal="100" workbookViewId="0">
      <selection activeCell="H9" sqref="H9:Z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7" width="2.28515625" style="1" customWidth="1"/>
    <col min="28" max="28" width="3.28515625" style="1" customWidth="1"/>
    <col min="29" max="29" width="2.5703125" style="1" customWidth="1"/>
    <col min="30" max="31" width="2.7109375" style="1" customWidth="1"/>
    <col min="32" max="34" width="2.28515625" style="1" customWidth="1"/>
    <col min="35" max="35" width="1.42578125" style="1" customWidth="1"/>
    <col min="36" max="36" width="2.140625" style="1" customWidth="1"/>
    <col min="37" max="37" width="2.28515625" style="1" customWidth="1"/>
    <col min="38" max="38" width="1.28515625" style="1" customWidth="1"/>
    <col min="39" max="39" width="2.28515625" style="1" customWidth="1"/>
    <col min="40" max="40" width="3.5703125" style="1" customWidth="1"/>
    <col min="41" max="41" width="2.28515625" style="1" customWidth="1"/>
    <col min="42" max="43" width="3.140625" style="1" customWidth="1"/>
    <col min="44" max="44" width="1.5703125" style="39" customWidth="1"/>
    <col min="45" max="76" width="2.28515625" style="1" customWidth="1"/>
    <col min="77" max="77" width="4.28515625" style="37" customWidth="1"/>
    <col min="78" max="16384" width="2.28515625" style="1"/>
  </cols>
  <sheetData>
    <row r="1" spans="1:77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H1" s="4"/>
      <c r="BI1" s="4"/>
      <c r="BJ1" s="4"/>
      <c r="BK1" s="4"/>
      <c r="BL1" s="4"/>
      <c r="BY1" s="59">
        <v>38990</v>
      </c>
    </row>
    <row r="2" spans="1:77" ht="20.100000000000001" customHeight="1" x14ac:dyDescent="0.25">
      <c r="B2" s="5" t="s">
        <v>1</v>
      </c>
      <c r="Z2" s="6"/>
      <c r="AA2" s="6"/>
      <c r="AB2" s="6"/>
      <c r="AC2" s="6"/>
      <c r="AD2" s="71" t="s">
        <v>69</v>
      </c>
      <c r="AE2" s="72"/>
      <c r="AF2" s="72"/>
      <c r="AG2" s="72"/>
      <c r="AH2" s="72"/>
      <c r="AI2" s="72"/>
      <c r="AJ2" s="72"/>
      <c r="AK2" s="72"/>
      <c r="AL2" s="72"/>
      <c r="AM2" s="65"/>
      <c r="AN2" s="65"/>
      <c r="AO2" s="65"/>
      <c r="AP2" s="65"/>
      <c r="AQ2" s="66"/>
      <c r="BH2" s="4"/>
      <c r="BI2" s="4"/>
      <c r="BJ2" s="4"/>
      <c r="BK2" s="4"/>
      <c r="BL2" s="4"/>
      <c r="BY2" s="59">
        <v>39082</v>
      </c>
    </row>
    <row r="3" spans="1:77" ht="18" x14ac:dyDescent="0.25">
      <c r="B3" s="5" t="s">
        <v>2</v>
      </c>
      <c r="Z3" s="6"/>
      <c r="AA3" s="6"/>
      <c r="AB3" s="6"/>
      <c r="AC3" s="6"/>
      <c r="AD3" s="7" t="s">
        <v>3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8"/>
      <c r="BH3" s="4"/>
      <c r="BI3" s="4"/>
      <c r="BJ3" s="4"/>
      <c r="BK3" s="4"/>
      <c r="BL3" s="4"/>
      <c r="BY3" s="59">
        <v>39172</v>
      </c>
    </row>
    <row r="4" spans="1:77" ht="15.75" customHeight="1" x14ac:dyDescent="0.2">
      <c r="B4" s="9" t="s">
        <v>4</v>
      </c>
      <c r="F4" s="10"/>
      <c r="G4" s="10" t="s">
        <v>0</v>
      </c>
      <c r="Z4" s="6"/>
      <c r="AA4" s="6"/>
      <c r="AB4" s="6"/>
      <c r="AC4" s="6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8"/>
      <c r="BH4" s="4"/>
      <c r="BI4" s="4"/>
      <c r="BJ4" s="4"/>
      <c r="BK4" s="4"/>
      <c r="BL4" s="4"/>
      <c r="BY4" s="59">
        <v>39263</v>
      </c>
    </row>
    <row r="5" spans="1:77" x14ac:dyDescent="0.2">
      <c r="F5" s="10"/>
      <c r="G5" s="10" t="s">
        <v>67</v>
      </c>
      <c r="Z5" s="6"/>
      <c r="AA5" s="6"/>
      <c r="AB5" s="6"/>
      <c r="AC5" s="6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8"/>
      <c r="BH5" s="4"/>
      <c r="BI5" s="4"/>
      <c r="BJ5" s="4"/>
      <c r="BK5" s="4"/>
      <c r="BL5" s="4"/>
      <c r="BY5" s="59">
        <v>39355</v>
      </c>
    </row>
    <row r="6" spans="1:77" x14ac:dyDescent="0.2">
      <c r="F6" s="10"/>
      <c r="G6" s="10" t="s">
        <v>68</v>
      </c>
      <c r="Z6" s="6"/>
      <c r="AA6" s="6"/>
      <c r="AB6" s="6"/>
      <c r="AC6" s="6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8"/>
      <c r="BH6" s="4"/>
      <c r="BI6" s="4"/>
      <c r="BJ6" s="4"/>
      <c r="BK6" s="4"/>
      <c r="BL6" s="4"/>
      <c r="BY6" s="59">
        <v>39447</v>
      </c>
    </row>
    <row r="7" spans="1:77" x14ac:dyDescent="0.2">
      <c r="Z7" s="6"/>
      <c r="AA7" s="6"/>
      <c r="AB7" s="6"/>
      <c r="AC7" s="6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8"/>
      <c r="BH7" s="4"/>
      <c r="BI7" s="4"/>
      <c r="BJ7" s="4"/>
      <c r="BK7" s="4"/>
      <c r="BL7" s="4"/>
      <c r="BY7" s="59">
        <v>39538</v>
      </c>
    </row>
    <row r="8" spans="1:77" ht="18.75" customHeight="1" x14ac:dyDescent="0.2">
      <c r="Z8" s="6"/>
      <c r="AA8" s="6"/>
      <c r="AB8" s="6"/>
      <c r="AC8" s="6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8"/>
      <c r="BH8" s="4"/>
      <c r="BI8" s="4"/>
      <c r="BJ8" s="4"/>
      <c r="BK8" s="4"/>
      <c r="BL8" s="4"/>
      <c r="BY8" s="59">
        <v>39629</v>
      </c>
    </row>
    <row r="9" spans="1:77" ht="20.100000000000001" customHeight="1" x14ac:dyDescent="0.2">
      <c r="A9" s="12"/>
      <c r="B9" s="13"/>
      <c r="C9" s="13"/>
      <c r="D9" s="13"/>
      <c r="E9" s="13"/>
      <c r="F9" s="13"/>
      <c r="G9" s="14" t="s">
        <v>5</v>
      </c>
      <c r="H9" s="118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  <c r="AA9" s="6"/>
      <c r="AB9" s="6"/>
      <c r="AC9" s="6"/>
      <c r="AD9" s="45" t="s">
        <v>6</v>
      </c>
      <c r="AE9" s="46"/>
      <c r="AF9" s="46"/>
      <c r="AG9" s="46"/>
      <c r="AH9" s="46"/>
      <c r="AI9" s="46"/>
      <c r="AJ9" s="46"/>
      <c r="AK9" s="46"/>
      <c r="AL9" s="67"/>
      <c r="AM9" s="67"/>
      <c r="AN9" s="67"/>
      <c r="AO9" s="67"/>
      <c r="AP9" s="67"/>
      <c r="AQ9" s="68"/>
      <c r="BH9" s="4"/>
      <c r="BI9" s="4"/>
      <c r="BJ9" s="4"/>
      <c r="BK9" s="4"/>
      <c r="BL9" s="4"/>
      <c r="BY9" s="59">
        <v>39721</v>
      </c>
    </row>
    <row r="10" spans="1:77" ht="20.100000000000001" customHeight="1" x14ac:dyDescent="0.2">
      <c r="A10" s="15"/>
      <c r="B10" s="13"/>
      <c r="C10" s="13"/>
      <c r="D10" s="13"/>
      <c r="E10" s="13"/>
      <c r="F10" s="13"/>
      <c r="G10" s="14" t="s">
        <v>7</v>
      </c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0"/>
      <c r="AA10" s="6"/>
      <c r="AB10" s="6"/>
      <c r="AC10" s="6"/>
      <c r="AD10" s="47" t="s">
        <v>8</v>
      </c>
      <c r="AE10" s="38"/>
      <c r="AF10" s="38"/>
      <c r="AG10" s="38"/>
      <c r="AH10" s="41"/>
      <c r="AI10" s="42"/>
      <c r="AJ10" s="42"/>
      <c r="AK10" s="42"/>
      <c r="AL10" s="69" t="str">
        <f>IF(ISBLANK(AL9),"",VLOOKUP(AL9,Sheet2!$A$1:$B$47,2))</f>
        <v/>
      </c>
      <c r="AM10" s="69"/>
      <c r="AN10" s="69"/>
      <c r="AO10" s="69"/>
      <c r="AP10" s="69"/>
      <c r="AQ10" s="70"/>
      <c r="AR10" s="38"/>
      <c r="AT10" s="62"/>
      <c r="AU10" s="62"/>
      <c r="AV10" s="62"/>
      <c r="AW10" s="62"/>
      <c r="AX10" s="62"/>
      <c r="AY10" s="62"/>
      <c r="AZ10" s="62"/>
      <c r="BA10" s="62"/>
      <c r="BB10" s="62"/>
      <c r="BH10" s="4"/>
      <c r="BI10" s="4"/>
      <c r="BJ10" s="4"/>
      <c r="BK10" s="4"/>
      <c r="BL10" s="4"/>
      <c r="BY10" s="59">
        <v>39813</v>
      </c>
    </row>
    <row r="11" spans="1:77" ht="20.100000000000001" customHeight="1" x14ac:dyDescent="0.2">
      <c r="B11" s="17"/>
      <c r="C11" s="17"/>
      <c r="D11" s="17"/>
      <c r="E11" s="17"/>
      <c r="F11" s="17"/>
      <c r="G11" s="15" t="s">
        <v>9</v>
      </c>
      <c r="H11" s="118"/>
      <c r="I11" s="119"/>
      <c r="J11" s="119"/>
      <c r="K11" s="119"/>
      <c r="L11" s="119"/>
      <c r="M11" s="119"/>
      <c r="N11" s="119"/>
      <c r="O11" s="119"/>
      <c r="P11" s="119"/>
      <c r="Q11" s="120"/>
      <c r="R11" s="121"/>
      <c r="S11" s="65"/>
      <c r="T11" s="65"/>
      <c r="U11" s="66"/>
      <c r="V11" s="65"/>
      <c r="W11" s="65"/>
      <c r="X11" s="65"/>
      <c r="Y11" s="65"/>
      <c r="Z11" s="66"/>
      <c r="AA11" s="6"/>
      <c r="AB11" s="6"/>
      <c r="AC11" s="6"/>
      <c r="AD11" s="45" t="s">
        <v>10</v>
      </c>
      <c r="AE11" s="46"/>
      <c r="AF11" s="46"/>
      <c r="AG11" s="46"/>
      <c r="AH11" s="48"/>
      <c r="AI11" s="48"/>
      <c r="AJ11" s="48"/>
      <c r="AK11" s="48"/>
      <c r="AL11" s="67"/>
      <c r="AM11" s="67"/>
      <c r="AN11" s="67"/>
      <c r="AO11" s="67"/>
      <c r="AP11" s="67"/>
      <c r="AQ11" s="68"/>
      <c r="AR11" s="49"/>
      <c r="AT11" s="62"/>
      <c r="AU11" s="62"/>
      <c r="AV11" s="62"/>
      <c r="AW11" s="62"/>
      <c r="AX11" s="62"/>
      <c r="AY11" s="62"/>
      <c r="AZ11" s="62"/>
      <c r="BA11" s="62"/>
      <c r="BB11" s="62"/>
      <c r="BH11" s="4"/>
      <c r="BI11" s="4"/>
      <c r="BJ11" s="4"/>
      <c r="BK11" s="4"/>
      <c r="BL11" s="4"/>
      <c r="BY11" s="59">
        <v>39903</v>
      </c>
    </row>
    <row r="12" spans="1:77" ht="13.5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39"/>
      <c r="AC12" s="39"/>
      <c r="AD12" s="40" t="s">
        <v>11</v>
      </c>
      <c r="AE12" s="41"/>
      <c r="AF12" s="41"/>
      <c r="AG12" s="41"/>
      <c r="AH12" s="41"/>
      <c r="AI12" s="41"/>
      <c r="AJ12" s="41"/>
      <c r="AK12" s="41"/>
      <c r="AL12" s="42"/>
      <c r="AM12" s="42"/>
      <c r="AN12" s="42"/>
      <c r="AO12" s="42"/>
      <c r="AP12" s="42"/>
      <c r="AQ12" s="42"/>
      <c r="AR12" s="49"/>
      <c r="BH12" s="4"/>
      <c r="BI12" s="4"/>
      <c r="BJ12" s="4"/>
      <c r="BK12" s="4"/>
      <c r="BL12" s="4"/>
      <c r="BY12" s="59">
        <v>39994</v>
      </c>
    </row>
    <row r="13" spans="1:77" ht="11.25" customHeight="1" x14ac:dyDescent="0.2">
      <c r="A13" s="115"/>
      <c r="B13" s="116"/>
      <c r="C13" s="116"/>
      <c r="D13" s="116"/>
      <c r="E13" s="116"/>
      <c r="F13" s="116"/>
      <c r="G13" s="116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39"/>
      <c r="AB13" s="39"/>
      <c r="AC13" s="39"/>
      <c r="AD13" s="43" t="s">
        <v>12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BY13" s="59">
        <v>40086</v>
      </c>
    </row>
    <row r="14" spans="1:77" ht="9" customHeight="1" x14ac:dyDescent="0.2">
      <c r="A14" s="116"/>
      <c r="B14" s="116"/>
      <c r="C14" s="116"/>
      <c r="D14" s="116"/>
      <c r="E14" s="116"/>
      <c r="F14" s="116"/>
      <c r="G14" s="116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39"/>
      <c r="AB14" s="39"/>
      <c r="AC14" s="39"/>
      <c r="AD14" s="44" t="s">
        <v>13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BY14" s="59">
        <v>40178</v>
      </c>
    </row>
    <row r="15" spans="1:77" ht="9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4" t="s">
        <v>14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BY15" s="60">
        <v>40268</v>
      </c>
    </row>
    <row r="16" spans="1:77" ht="9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4" t="s">
        <v>15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BY16" s="60">
        <v>40359</v>
      </c>
    </row>
    <row r="17" spans="1:78" ht="9.7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U17" s="63"/>
      <c r="AV17" s="63"/>
      <c r="AW17" s="63"/>
      <c r="AX17" s="63"/>
      <c r="AY17" s="64"/>
      <c r="AZ17" s="64"/>
      <c r="BA17" s="64"/>
      <c r="BB17" s="64"/>
      <c r="BC17" s="18"/>
      <c r="BY17" s="60">
        <v>40451</v>
      </c>
    </row>
    <row r="18" spans="1:78" ht="21" customHeight="1" x14ac:dyDescent="0.2">
      <c r="A18" s="1" t="s">
        <v>16</v>
      </c>
      <c r="AB18" s="19" t="s">
        <v>17</v>
      </c>
      <c r="AC18" s="78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80"/>
      <c r="AU18" s="81"/>
      <c r="AV18" s="81"/>
      <c r="AW18" s="81"/>
      <c r="AX18" s="81"/>
      <c r="AY18" s="82"/>
      <c r="AZ18" s="82"/>
      <c r="BA18" s="82"/>
      <c r="BB18" s="82"/>
      <c r="BC18" s="20"/>
      <c r="BY18" s="60">
        <v>40543</v>
      </c>
    </row>
    <row r="19" spans="1:78" ht="14.25" x14ac:dyDescent="0.2">
      <c r="A19" s="1" t="s">
        <v>18</v>
      </c>
      <c r="AB19" s="1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U19" s="81"/>
      <c r="AV19" s="81"/>
      <c r="AW19" s="81"/>
      <c r="AX19" s="81"/>
      <c r="AY19" s="74"/>
      <c r="AZ19" s="74"/>
      <c r="BA19" s="74"/>
      <c r="BB19" s="74"/>
      <c r="BC19" s="22"/>
      <c r="BY19" s="60">
        <v>40633</v>
      </c>
    </row>
    <row r="20" spans="1:78" ht="21" customHeight="1" x14ac:dyDescent="0.2">
      <c r="A20" s="1" t="s">
        <v>19</v>
      </c>
      <c r="AB20" s="19" t="s">
        <v>20</v>
      </c>
      <c r="AC20" s="78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0"/>
      <c r="AU20" s="73"/>
      <c r="AV20" s="73"/>
      <c r="AW20" s="73"/>
      <c r="AX20" s="73"/>
      <c r="AY20" s="74"/>
      <c r="AZ20" s="74"/>
      <c r="BA20" s="74"/>
      <c r="BB20" s="74"/>
      <c r="BY20" s="60">
        <v>40724</v>
      </c>
    </row>
    <row r="21" spans="1:78" ht="14.25" x14ac:dyDescent="0.2">
      <c r="A21" s="1" t="s">
        <v>21</v>
      </c>
      <c r="AB21" s="19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BY21" s="60">
        <v>40816</v>
      </c>
    </row>
    <row r="22" spans="1:78" ht="21" customHeight="1" x14ac:dyDescent="0.2">
      <c r="A22" s="1" t="s">
        <v>49</v>
      </c>
      <c r="B22" s="10"/>
      <c r="AB22" s="19" t="s">
        <v>22</v>
      </c>
      <c r="AC22" s="75">
        <f>AC18-AC20</f>
        <v>0</v>
      </c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7"/>
      <c r="BY22" s="60">
        <v>40908</v>
      </c>
    </row>
    <row r="23" spans="1:78" ht="21" customHeight="1" x14ac:dyDescent="0.2">
      <c r="A23" s="1" t="s">
        <v>50</v>
      </c>
      <c r="B23" s="10"/>
      <c r="AB23" s="19" t="s">
        <v>23</v>
      </c>
      <c r="AC23" s="78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80"/>
      <c r="BY23" s="60">
        <v>40999</v>
      </c>
    </row>
    <row r="24" spans="1:78" ht="21" customHeight="1" x14ac:dyDescent="0.2">
      <c r="A24" s="1" t="s">
        <v>51</v>
      </c>
      <c r="B24" s="10"/>
      <c r="AB24" s="19" t="s">
        <v>24</v>
      </c>
      <c r="AC24" s="75">
        <f>AC22-AC23</f>
        <v>0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  <c r="BY24" s="60">
        <v>41090</v>
      </c>
    </row>
    <row r="25" spans="1:78" ht="21" customHeight="1" x14ac:dyDescent="0.2">
      <c r="A25" s="1" t="s">
        <v>52</v>
      </c>
      <c r="AB25" s="19" t="s">
        <v>25</v>
      </c>
      <c r="AC25" s="75">
        <f>IF(AC24&gt;=0,AC24,0)</f>
        <v>0</v>
      </c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7"/>
      <c r="BY25" s="60">
        <v>41182</v>
      </c>
    </row>
    <row r="26" spans="1:78" ht="14.25" x14ac:dyDescent="0.2">
      <c r="A26" s="10" t="s">
        <v>26</v>
      </c>
      <c r="AB26" s="19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BY26" s="60">
        <v>41274</v>
      </c>
    </row>
    <row r="27" spans="1:78" ht="21" customHeight="1" x14ac:dyDescent="0.2">
      <c r="A27" s="1" t="s">
        <v>53</v>
      </c>
      <c r="J27" s="24"/>
      <c r="AB27" s="19" t="s">
        <v>27</v>
      </c>
      <c r="AC27" s="75">
        <f>ROUND(0.02*AC25,2)</f>
        <v>0</v>
      </c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7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6"/>
      <c r="BK27" s="6"/>
      <c r="BY27" s="60">
        <v>41364</v>
      </c>
    </row>
    <row r="28" spans="1:78" ht="21" customHeight="1" x14ac:dyDescent="0.2">
      <c r="A28" s="37" t="s">
        <v>62</v>
      </c>
      <c r="AB28" s="19" t="s">
        <v>28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9"/>
      <c r="BY28" s="60">
        <v>41455</v>
      </c>
    </row>
    <row r="29" spans="1:78" ht="21" customHeight="1" x14ac:dyDescent="0.2">
      <c r="A29" s="37" t="s">
        <v>63</v>
      </c>
      <c r="S29" s="37"/>
      <c r="AB29" s="19" t="s">
        <v>29</v>
      </c>
      <c r="AC29" s="84">
        <f>AC27-AC28</f>
        <v>0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6"/>
      <c r="AU29" s="83"/>
      <c r="AV29" s="83"/>
      <c r="AW29" s="83"/>
      <c r="AX29" s="83"/>
      <c r="AY29" s="83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1">
        <v>41547</v>
      </c>
      <c r="BZ29" s="6"/>
    </row>
    <row r="30" spans="1:78" ht="14.25" x14ac:dyDescent="0.2">
      <c r="S30" s="37"/>
      <c r="AB30" s="19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1">
        <v>41639</v>
      </c>
      <c r="BZ30" s="6"/>
    </row>
    <row r="31" spans="1:78" ht="21" customHeight="1" x14ac:dyDescent="0.2">
      <c r="A31" s="37" t="s">
        <v>64</v>
      </c>
      <c r="AB31" s="19" t="s">
        <v>30</v>
      </c>
      <c r="AC31" s="112">
        <f>IF(BJ31+BJ32&lt;15,0,BJ31+0)</f>
        <v>0</v>
      </c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4"/>
      <c r="BI31" s="6"/>
      <c r="BJ31" s="57">
        <f>IF(ISBLANK($AL$9),0,(PRODUCT($AC$27,VLOOKUP($AL$9,Sheet1!$A$1:$G$48,IF($AL$11&lt;=$AL$10,2,IF($AL$11&lt;=$AL$10+10,3,IF($AL$11&lt;=$AL$10+15,4,IF($AL$11&lt;=$AL$10+20,5,IF($AL$11&lt;=$AL$10+30,6,7)))))))))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61">
        <v>41729</v>
      </c>
      <c r="BZ31" s="6"/>
    </row>
    <row r="32" spans="1:78" ht="21" customHeight="1" x14ac:dyDescent="0.2">
      <c r="A32" s="37" t="s">
        <v>66</v>
      </c>
      <c r="AB32" s="19" t="s">
        <v>31</v>
      </c>
      <c r="AC32" s="112">
        <f>IF(BJ31+BJ32&lt;15,0,BJ32)</f>
        <v>0</v>
      </c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BI32" s="6"/>
      <c r="BJ32" s="57">
        <f>IF($AL$11&lt;=$AL$10,0,ROUND($AC$29*0.0075,2)*((MONTH($AL$11)-MONTH($AL$9+1))+(YEAR($AL$11)-YEAR($AL$10))*12))</f>
        <v>0</v>
      </c>
      <c r="BK32" s="57"/>
      <c r="BN32" s="57"/>
      <c r="BO32" s="57">
        <f>((MONTH(O42)-MONTH(U10))+(YEAR(O42)-YEAR(U10))*12)</f>
        <v>0</v>
      </c>
      <c r="BP32" s="57"/>
      <c r="BQ32" s="57"/>
      <c r="BR32" s="57"/>
      <c r="BS32" s="57"/>
      <c r="BT32" s="57">
        <f>((MONTH(T42)-MONTH(Z10))+(YEAR(T42)-YEAR(Z10))*12)</f>
        <v>0</v>
      </c>
      <c r="BU32" s="57"/>
      <c r="BV32" s="57"/>
      <c r="BW32" s="57"/>
      <c r="BX32" s="57"/>
      <c r="BY32" s="61">
        <v>41820</v>
      </c>
      <c r="BZ32" s="6"/>
    </row>
    <row r="33" spans="1:78" ht="21" customHeight="1" x14ac:dyDescent="0.2">
      <c r="A33" s="1" t="s">
        <v>54</v>
      </c>
      <c r="AB33" s="19" t="s">
        <v>32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1">
        <v>41912</v>
      </c>
      <c r="BZ33" s="6"/>
    </row>
    <row r="34" spans="1:78" ht="21" customHeight="1" x14ac:dyDescent="0.2">
      <c r="A34" s="37" t="s">
        <v>65</v>
      </c>
      <c r="AB34" s="19" t="s">
        <v>33</v>
      </c>
      <c r="AC34" s="75">
        <f>AC29+AC31+AC32+AC33</f>
        <v>0</v>
      </c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1">
        <v>42004</v>
      </c>
      <c r="BZ34" s="6"/>
    </row>
    <row r="35" spans="1:78" ht="21" customHeight="1" x14ac:dyDescent="0.2">
      <c r="A35" s="1" t="s">
        <v>34</v>
      </c>
      <c r="AB35" s="19" t="s">
        <v>35</v>
      </c>
      <c r="AC35" s="90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2"/>
      <c r="BY35" s="60">
        <v>42094</v>
      </c>
    </row>
    <row r="36" spans="1:78" ht="14.25" customHeight="1" x14ac:dyDescent="0.2">
      <c r="BY36" s="60">
        <v>42185</v>
      </c>
    </row>
    <row r="37" spans="1:78" ht="20.100000000000001" customHeight="1" x14ac:dyDescent="0.2">
      <c r="A37" s="1" t="s">
        <v>55</v>
      </c>
      <c r="X37" s="94">
        <f>IF(AC24&lt;0,AC24,0)</f>
        <v>0</v>
      </c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6"/>
      <c r="BY37" s="60"/>
    </row>
    <row r="38" spans="1:78" ht="9.75" customHeight="1" x14ac:dyDescent="0.2">
      <c r="A38" s="9" t="s">
        <v>36</v>
      </c>
      <c r="AJ38" s="39"/>
      <c r="AK38" s="39"/>
      <c r="AL38" s="39"/>
      <c r="AM38" s="39"/>
      <c r="AN38" s="39"/>
      <c r="AO38" s="39"/>
      <c r="AP38" s="39"/>
      <c r="AQ38" s="39"/>
      <c r="BY38" s="58"/>
    </row>
    <row r="39" spans="1:78" ht="11.25" customHeight="1" x14ac:dyDescent="0.2">
      <c r="AJ39" s="39"/>
      <c r="AK39" s="39"/>
      <c r="AL39" s="39"/>
      <c r="AM39" s="39"/>
      <c r="AN39" s="39"/>
      <c r="AO39" s="39"/>
      <c r="AP39" s="39"/>
      <c r="AQ39" s="39"/>
    </row>
    <row r="40" spans="1:78" s="27" customFormat="1" x14ac:dyDescent="0.2">
      <c r="A40" s="26" t="s">
        <v>37</v>
      </c>
      <c r="AJ40" s="50"/>
      <c r="AK40" s="50"/>
      <c r="AL40" s="50"/>
      <c r="AM40" s="50"/>
      <c r="AN40" s="50"/>
      <c r="AO40" s="50"/>
      <c r="AP40" s="50"/>
      <c r="AQ40" s="50"/>
      <c r="AR40" s="50"/>
      <c r="BY40" s="37"/>
    </row>
    <row r="41" spans="1:78" ht="10.5" customHeight="1" x14ac:dyDescent="0.2">
      <c r="A41" s="28" t="s">
        <v>38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8" t="s">
        <v>39</v>
      </c>
      <c r="T41" s="16"/>
      <c r="U41" s="16"/>
      <c r="V41" s="16"/>
      <c r="W41" s="16"/>
      <c r="X41" s="16"/>
      <c r="Y41" s="16"/>
      <c r="Z41" s="16"/>
      <c r="AA41" s="16"/>
      <c r="AB41" s="28" t="s">
        <v>40</v>
      </c>
      <c r="AC41" s="16"/>
      <c r="AD41" s="16"/>
      <c r="AE41" s="16"/>
      <c r="AF41" s="16"/>
      <c r="AG41" s="16"/>
      <c r="AH41" s="29"/>
      <c r="AJ41" s="51" t="s">
        <v>41</v>
      </c>
      <c r="AK41" s="52"/>
      <c r="AL41" s="52"/>
      <c r="AM41" s="52"/>
      <c r="AN41" s="52"/>
      <c r="AO41" s="52"/>
      <c r="AP41" s="52"/>
      <c r="AQ41" s="52"/>
    </row>
    <row r="42" spans="1:78" ht="10.5" customHeight="1" x14ac:dyDescent="0.2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97"/>
      <c r="T42" s="98"/>
      <c r="U42" s="98"/>
      <c r="V42" s="98"/>
      <c r="W42" s="98"/>
      <c r="X42" s="98"/>
      <c r="Y42" s="98"/>
      <c r="Z42" s="98"/>
      <c r="AA42" s="99"/>
      <c r="AB42" s="103"/>
      <c r="AC42" s="104"/>
      <c r="AD42" s="104"/>
      <c r="AE42" s="104"/>
      <c r="AF42" s="104"/>
      <c r="AG42" s="104"/>
      <c r="AH42" s="105"/>
      <c r="AJ42" s="51" t="s">
        <v>42</v>
      </c>
      <c r="AK42" s="52"/>
      <c r="AL42" s="52"/>
      <c r="AM42" s="52"/>
      <c r="AN42" s="52"/>
      <c r="AO42" s="52"/>
      <c r="AP42" s="52"/>
      <c r="AQ42" s="52"/>
    </row>
    <row r="43" spans="1:78" ht="10.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00"/>
      <c r="T43" s="101"/>
      <c r="U43" s="101"/>
      <c r="V43" s="101"/>
      <c r="W43" s="101"/>
      <c r="X43" s="101"/>
      <c r="Y43" s="101"/>
      <c r="Z43" s="101"/>
      <c r="AA43" s="102"/>
      <c r="AB43" s="106"/>
      <c r="AC43" s="107"/>
      <c r="AD43" s="107"/>
      <c r="AE43" s="107"/>
      <c r="AF43" s="107"/>
      <c r="AG43" s="107"/>
      <c r="AH43" s="108"/>
      <c r="AJ43" s="51" t="s">
        <v>43</v>
      </c>
      <c r="AK43" s="52"/>
      <c r="AL43" s="52"/>
      <c r="AM43" s="52"/>
      <c r="AN43" s="52"/>
      <c r="AO43" s="52"/>
      <c r="AP43" s="52"/>
      <c r="AQ43" s="52"/>
    </row>
    <row r="44" spans="1:78" s="39" customFormat="1" ht="10.5" customHeight="1" x14ac:dyDescent="0.2">
      <c r="A44" s="55" t="s">
        <v>44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55" t="s">
        <v>45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6"/>
      <c r="AJ44" s="51" t="s">
        <v>46</v>
      </c>
      <c r="AK44" s="52"/>
      <c r="AL44" s="52"/>
      <c r="AM44" s="52"/>
      <c r="AN44" s="52"/>
      <c r="AO44" s="52"/>
      <c r="AP44" s="52"/>
      <c r="AQ44" s="52"/>
      <c r="BY44" s="37"/>
    </row>
    <row r="45" spans="1:78" ht="10.5" customHeight="1" x14ac:dyDescent="0.2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J45" s="51" t="s">
        <v>47</v>
      </c>
      <c r="AK45" s="52"/>
      <c r="AL45" s="52"/>
      <c r="AM45" s="52"/>
      <c r="AN45" s="52"/>
      <c r="AO45" s="52"/>
      <c r="AP45" s="52"/>
      <c r="AQ45" s="52"/>
    </row>
    <row r="46" spans="1:78" ht="10.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2"/>
      <c r="AJ46" s="51" t="s">
        <v>56</v>
      </c>
      <c r="AK46" s="52"/>
      <c r="AL46" s="52"/>
      <c r="AM46" s="52"/>
      <c r="AN46" s="52"/>
      <c r="AO46" s="52"/>
      <c r="AP46" s="52"/>
      <c r="AQ46" s="52"/>
    </row>
    <row r="47" spans="1:78" ht="9" customHeight="1" x14ac:dyDescent="0.2">
      <c r="AJ47" s="53" t="s">
        <v>48</v>
      </c>
      <c r="AK47" s="52"/>
      <c r="AL47" s="52"/>
      <c r="AM47" s="52"/>
      <c r="AN47" s="52"/>
      <c r="AO47" s="52"/>
      <c r="AP47" s="52"/>
      <c r="AQ47" s="5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78" ht="9" customHeight="1" x14ac:dyDescent="0.2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J48" s="39"/>
      <c r="AK48" s="39"/>
      <c r="AL48" s="39"/>
      <c r="AM48" s="39"/>
      <c r="AN48" s="39"/>
      <c r="AO48" s="39"/>
      <c r="AP48" s="39"/>
      <c r="AQ48" s="39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43" ht="9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32"/>
      <c r="AJ49" s="54" t="str">
        <f>MONTH(AL9)&amp;DAY(AL9)&amp;YEAR(AL9)</f>
        <v>101900</v>
      </c>
      <c r="AK49" s="39"/>
      <c r="AL49" s="39"/>
      <c r="AM49" s="39"/>
      <c r="AN49" s="39"/>
      <c r="AO49" s="39"/>
      <c r="AP49" s="39"/>
      <c r="AQ49" s="39"/>
    </row>
    <row r="50" spans="1:43" ht="9" customHeight="1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J50" s="39"/>
      <c r="AK50" s="39"/>
      <c r="AL50" s="39"/>
      <c r="AM50" s="39"/>
      <c r="AN50" s="39"/>
      <c r="AO50" s="39"/>
      <c r="AP50" s="39"/>
      <c r="AQ50" s="39"/>
    </row>
    <row r="51" spans="1:43" ht="8.1" customHeight="1" x14ac:dyDescent="0.2"/>
  </sheetData>
  <sheetProtection algorithmName="SHA-512" hashValue="uTtl1fz3T/b4RF3TY7ffpjZo02lmBU0jUas43x3m83zX+Gqu4ckEPgthIaVZbWpe0krfb4ADyaiUHlI4pulf0Q==" saltValue="/hyG3f7yFdVolBmDblMPkw==" spinCount="100000" sheet="1" selectLockedCells="1"/>
  <mergeCells count="43">
    <mergeCell ref="H9:Z9"/>
    <mergeCell ref="H10:Z10"/>
    <mergeCell ref="H11:Q11"/>
    <mergeCell ref="R11:U11"/>
    <mergeCell ref="V11:Z11"/>
    <mergeCell ref="AC33:AQ33"/>
    <mergeCell ref="AC31:AQ31"/>
    <mergeCell ref="AC32:AQ32"/>
    <mergeCell ref="AC34:AQ34"/>
    <mergeCell ref="A13:H14"/>
    <mergeCell ref="I13:Z14"/>
    <mergeCell ref="AC35:AQ35"/>
    <mergeCell ref="A48:AH50"/>
    <mergeCell ref="X37:AK37"/>
    <mergeCell ref="S42:AA43"/>
    <mergeCell ref="AB42:AH43"/>
    <mergeCell ref="A45:R46"/>
    <mergeCell ref="S45:AH46"/>
    <mergeCell ref="AU29:AY29"/>
    <mergeCell ref="AC23:AQ23"/>
    <mergeCell ref="AC24:AQ24"/>
    <mergeCell ref="AC25:AQ25"/>
    <mergeCell ref="AC27:AQ27"/>
    <mergeCell ref="AC29:AQ29"/>
    <mergeCell ref="AC28:AQ28"/>
    <mergeCell ref="AU20:AX20"/>
    <mergeCell ref="AY20:BB20"/>
    <mergeCell ref="AC22:AQ22"/>
    <mergeCell ref="AC18:AQ18"/>
    <mergeCell ref="AU18:AX18"/>
    <mergeCell ref="AY18:BB18"/>
    <mergeCell ref="AU19:AX19"/>
    <mergeCell ref="AY19:BB19"/>
    <mergeCell ref="AC20:AQ20"/>
    <mergeCell ref="AT11:BB11"/>
    <mergeCell ref="AU17:AX17"/>
    <mergeCell ref="AY17:BB17"/>
    <mergeCell ref="AM2:AQ2"/>
    <mergeCell ref="AL9:AQ9"/>
    <mergeCell ref="AL10:AQ10"/>
    <mergeCell ref="AT10:BB10"/>
    <mergeCell ref="AL11:AQ11"/>
    <mergeCell ref="AD2:AL2"/>
  </mergeCells>
  <phoneticPr fontId="1" type="noConversion"/>
  <dataValidations xWindow="916" yWindow="784" count="2">
    <dataValidation type="list" allowBlank="1" showInputMessage="1" showErrorMessage="1" sqref="AL9:AQ9" xr:uid="{00000000-0002-0000-0000-000000000000}">
      <formula1>$BY$1:$BY$38</formula1>
    </dataValidation>
    <dataValidation allowBlank="1" showInputMessage="1" showErrorMessage="1" prompt="Must enter date in &quot;Date Paid&quot; field above to calculate interest" sqref="BN32:BX32 BJ32:BK32" xr:uid="{00000000-0002-0000-0000-000001000000}"/>
  </dataValidations>
  <pageMargins left="0.48" right="0.43" top="0.4" bottom="0.42" header="0.42" footer="0.42"/>
  <pageSetup scale="97" orientation="portrait" r:id="rId1"/>
  <headerFooter alignWithMargins="0">
    <oddFooter>&amp;C&amp;8Page 1 of 2&amp;R&amp;8TAX-F002
V2003.1</oddFooter>
  </headerFooter>
  <ignoredErrors>
    <ignoredError sqref="AB18:AB33 AB34:A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A48" sqref="A48"/>
    </sheetView>
  </sheetViews>
  <sheetFormatPr defaultRowHeight="11.25" x14ac:dyDescent="0.2"/>
  <cols>
    <col min="1" max="1" width="9.140625" style="34"/>
    <col min="2" max="16384" width="9.140625" style="36"/>
  </cols>
  <sheetData>
    <row r="1" spans="1:7" s="33" customFormat="1" x14ac:dyDescent="0.2">
      <c r="B1" s="33">
        <v>0</v>
      </c>
      <c r="C1" s="33" t="s">
        <v>57</v>
      </c>
      <c r="D1" s="33" t="s">
        <v>58</v>
      </c>
      <c r="E1" s="33" t="s">
        <v>59</v>
      </c>
      <c r="F1" s="33" t="s">
        <v>60</v>
      </c>
      <c r="G1" s="33" t="s">
        <v>61</v>
      </c>
    </row>
    <row r="2" spans="1:7" x14ac:dyDescent="0.2">
      <c r="A2" s="34">
        <v>37986</v>
      </c>
      <c r="B2" s="35">
        <v>0</v>
      </c>
      <c r="C2" s="35">
        <v>0.1</v>
      </c>
      <c r="D2" s="35">
        <v>0.1</v>
      </c>
      <c r="E2" s="35">
        <v>0.1</v>
      </c>
      <c r="F2" s="35">
        <v>0.1</v>
      </c>
      <c r="G2" s="35">
        <v>0.1</v>
      </c>
    </row>
    <row r="3" spans="1:7" x14ac:dyDescent="0.2">
      <c r="A3" s="34">
        <v>38077</v>
      </c>
      <c r="B3" s="35">
        <v>0</v>
      </c>
      <c r="C3" s="35">
        <v>0.1</v>
      </c>
      <c r="D3" s="35">
        <v>0.1</v>
      </c>
      <c r="E3" s="35">
        <v>0.1</v>
      </c>
      <c r="F3" s="35">
        <v>0.1</v>
      </c>
      <c r="G3" s="35">
        <v>0.1</v>
      </c>
    </row>
    <row r="4" spans="1:7" x14ac:dyDescent="0.2">
      <c r="A4" s="34">
        <v>38168</v>
      </c>
      <c r="B4" s="35">
        <v>0</v>
      </c>
      <c r="C4" s="35">
        <v>0.1</v>
      </c>
      <c r="D4" s="35">
        <v>0.1</v>
      </c>
      <c r="E4" s="35">
        <v>0.1</v>
      </c>
      <c r="F4" s="35">
        <v>0.1</v>
      </c>
      <c r="G4" s="35">
        <v>0.1</v>
      </c>
    </row>
    <row r="5" spans="1:7" x14ac:dyDescent="0.2">
      <c r="A5" s="34">
        <v>38260</v>
      </c>
      <c r="B5" s="35">
        <v>0</v>
      </c>
      <c r="C5" s="35">
        <v>0.1</v>
      </c>
      <c r="D5" s="35">
        <v>0.1</v>
      </c>
      <c r="E5" s="35">
        <v>0.1</v>
      </c>
      <c r="F5" s="35">
        <v>0.1</v>
      </c>
      <c r="G5" s="35">
        <v>0.1</v>
      </c>
    </row>
    <row r="6" spans="1:7" x14ac:dyDescent="0.2">
      <c r="A6" s="34">
        <v>38352</v>
      </c>
      <c r="B6" s="35">
        <v>0</v>
      </c>
      <c r="C6" s="35">
        <v>0.1</v>
      </c>
      <c r="D6" s="35">
        <v>0.1</v>
      </c>
      <c r="E6" s="35">
        <v>0.1</v>
      </c>
      <c r="F6" s="35">
        <v>0.1</v>
      </c>
      <c r="G6" s="35">
        <v>0.1</v>
      </c>
    </row>
    <row r="7" spans="1:7" x14ac:dyDescent="0.2">
      <c r="A7" s="34">
        <v>38442</v>
      </c>
      <c r="B7" s="35">
        <v>0</v>
      </c>
      <c r="C7" s="35">
        <v>0.1</v>
      </c>
      <c r="D7" s="35">
        <v>0.1</v>
      </c>
      <c r="E7" s="35">
        <v>0.1</v>
      </c>
      <c r="F7" s="35">
        <v>0.1</v>
      </c>
      <c r="G7" s="35">
        <v>0.1</v>
      </c>
    </row>
    <row r="8" spans="1:7" x14ac:dyDescent="0.2">
      <c r="A8" s="34">
        <v>38533</v>
      </c>
      <c r="B8" s="35">
        <v>0</v>
      </c>
      <c r="C8" s="35">
        <v>0.1</v>
      </c>
      <c r="D8" s="35">
        <v>0.1</v>
      </c>
      <c r="E8" s="35">
        <v>0.1</v>
      </c>
      <c r="F8" s="35">
        <v>0.1</v>
      </c>
      <c r="G8" s="35">
        <v>0.1</v>
      </c>
    </row>
    <row r="9" spans="1:7" x14ac:dyDescent="0.2">
      <c r="A9" s="34">
        <v>38625</v>
      </c>
      <c r="B9" s="35">
        <v>0</v>
      </c>
      <c r="C9" s="35">
        <v>0.1</v>
      </c>
      <c r="D9" s="35">
        <v>0.1</v>
      </c>
      <c r="E9" s="35">
        <v>0.1</v>
      </c>
      <c r="F9" s="35">
        <v>0.1</v>
      </c>
      <c r="G9" s="35">
        <v>0.1</v>
      </c>
    </row>
    <row r="10" spans="1:7" x14ac:dyDescent="0.2">
      <c r="A10" s="34">
        <v>38717</v>
      </c>
      <c r="B10" s="35">
        <v>0</v>
      </c>
      <c r="C10" s="35">
        <v>0.1</v>
      </c>
      <c r="D10" s="35">
        <v>0.1</v>
      </c>
      <c r="E10" s="35">
        <v>0.1</v>
      </c>
      <c r="F10" s="35">
        <v>0.1</v>
      </c>
      <c r="G10" s="35">
        <v>0.1</v>
      </c>
    </row>
    <row r="11" spans="1:7" x14ac:dyDescent="0.2">
      <c r="A11" s="34">
        <v>38807</v>
      </c>
      <c r="B11" s="35">
        <v>0</v>
      </c>
      <c r="C11" s="35">
        <v>0.1</v>
      </c>
      <c r="D11" s="35">
        <v>0.1</v>
      </c>
      <c r="E11" s="35">
        <v>0.1</v>
      </c>
      <c r="F11" s="35">
        <v>0.1</v>
      </c>
      <c r="G11" s="35">
        <v>0.1</v>
      </c>
    </row>
    <row r="12" spans="1:7" x14ac:dyDescent="0.2">
      <c r="A12" s="34">
        <v>38898</v>
      </c>
      <c r="B12" s="35">
        <v>0</v>
      </c>
      <c r="C12" s="35">
        <v>0.1</v>
      </c>
      <c r="D12" s="35">
        <v>0.1</v>
      </c>
      <c r="E12" s="35">
        <v>0.1</v>
      </c>
      <c r="F12" s="35">
        <v>0.1</v>
      </c>
      <c r="G12" s="35">
        <v>0.1</v>
      </c>
    </row>
    <row r="13" spans="1:7" x14ac:dyDescent="0.2">
      <c r="A13" s="34">
        <v>38990</v>
      </c>
      <c r="B13" s="35">
        <v>0</v>
      </c>
      <c r="C13" s="35">
        <v>0.1</v>
      </c>
      <c r="D13" s="35">
        <v>0.1</v>
      </c>
      <c r="E13" s="35">
        <v>0.1</v>
      </c>
      <c r="F13" s="35">
        <v>0.1</v>
      </c>
      <c r="G13" s="35">
        <v>0.1</v>
      </c>
    </row>
    <row r="14" spans="1:7" x14ac:dyDescent="0.2">
      <c r="A14" s="34">
        <v>39082</v>
      </c>
      <c r="B14" s="35">
        <v>0</v>
      </c>
      <c r="C14" s="35">
        <v>0.1</v>
      </c>
      <c r="D14" s="35">
        <v>0.1</v>
      </c>
      <c r="E14" s="35">
        <v>0.1</v>
      </c>
      <c r="F14" s="35">
        <v>0.1</v>
      </c>
      <c r="G14" s="35">
        <v>0.1</v>
      </c>
    </row>
    <row r="15" spans="1:7" x14ac:dyDescent="0.2">
      <c r="A15" s="34">
        <v>39172</v>
      </c>
      <c r="B15" s="35">
        <v>0</v>
      </c>
      <c r="C15" s="35">
        <v>0.1</v>
      </c>
      <c r="D15" s="35">
        <v>0.1</v>
      </c>
      <c r="E15" s="35">
        <v>0.1</v>
      </c>
      <c r="F15" s="35">
        <v>0.1</v>
      </c>
      <c r="G15" s="35">
        <v>0.1</v>
      </c>
    </row>
    <row r="16" spans="1:7" x14ac:dyDescent="0.2">
      <c r="A16" s="34">
        <v>39263</v>
      </c>
      <c r="B16" s="35">
        <v>0</v>
      </c>
      <c r="C16" s="35">
        <v>0.02</v>
      </c>
      <c r="D16" s="35">
        <v>0.04</v>
      </c>
      <c r="E16" s="35">
        <v>0.06</v>
      </c>
      <c r="F16" s="35">
        <v>0.08</v>
      </c>
      <c r="G16" s="35">
        <v>0.1</v>
      </c>
    </row>
    <row r="17" spans="1:7" x14ac:dyDescent="0.2">
      <c r="A17" s="34">
        <v>39355</v>
      </c>
      <c r="B17" s="35">
        <v>0</v>
      </c>
      <c r="C17" s="35">
        <v>0.02</v>
      </c>
      <c r="D17" s="35">
        <v>0.04</v>
      </c>
      <c r="E17" s="35">
        <v>0.06</v>
      </c>
      <c r="F17" s="35">
        <v>0.08</v>
      </c>
      <c r="G17" s="35">
        <v>0.1</v>
      </c>
    </row>
    <row r="18" spans="1:7" x14ac:dyDescent="0.2">
      <c r="A18" s="34">
        <v>39447</v>
      </c>
      <c r="B18" s="35">
        <v>0</v>
      </c>
      <c r="C18" s="35">
        <v>0.02</v>
      </c>
      <c r="D18" s="35">
        <v>0.04</v>
      </c>
      <c r="E18" s="35">
        <v>0.06</v>
      </c>
      <c r="F18" s="35">
        <v>0.08</v>
      </c>
      <c r="G18" s="35">
        <v>0.1</v>
      </c>
    </row>
    <row r="19" spans="1:7" x14ac:dyDescent="0.2">
      <c r="A19" s="34">
        <v>39538</v>
      </c>
      <c r="B19" s="35">
        <v>0</v>
      </c>
      <c r="C19" s="35">
        <v>0.02</v>
      </c>
      <c r="D19" s="35">
        <v>0.04</v>
      </c>
      <c r="E19" s="35">
        <v>0.06</v>
      </c>
      <c r="F19" s="35">
        <v>0.08</v>
      </c>
      <c r="G19" s="35">
        <v>0.1</v>
      </c>
    </row>
    <row r="20" spans="1:7" x14ac:dyDescent="0.2">
      <c r="A20" s="34">
        <v>39629</v>
      </c>
      <c r="B20" s="35">
        <v>0</v>
      </c>
      <c r="C20" s="35">
        <v>0.02</v>
      </c>
      <c r="D20" s="35">
        <v>0.04</v>
      </c>
      <c r="E20" s="35">
        <v>0.06</v>
      </c>
      <c r="F20" s="35">
        <v>0.08</v>
      </c>
      <c r="G20" s="35">
        <v>0.1</v>
      </c>
    </row>
    <row r="21" spans="1:7" x14ac:dyDescent="0.2">
      <c r="A21" s="34">
        <v>39721</v>
      </c>
      <c r="B21" s="35">
        <v>0</v>
      </c>
      <c r="C21" s="35">
        <v>0.02</v>
      </c>
      <c r="D21" s="35">
        <v>0.04</v>
      </c>
      <c r="E21" s="35">
        <v>0.06</v>
      </c>
      <c r="F21" s="35">
        <v>0.08</v>
      </c>
      <c r="G21" s="35">
        <v>0.1</v>
      </c>
    </row>
    <row r="22" spans="1:7" x14ac:dyDescent="0.2">
      <c r="A22" s="34">
        <v>39813</v>
      </c>
      <c r="B22" s="35">
        <v>0</v>
      </c>
      <c r="C22" s="35">
        <v>0.02</v>
      </c>
      <c r="D22" s="35">
        <v>0.04</v>
      </c>
      <c r="E22" s="35">
        <v>0.06</v>
      </c>
      <c r="F22" s="35">
        <v>0.08</v>
      </c>
      <c r="G22" s="35">
        <v>0.1</v>
      </c>
    </row>
    <row r="23" spans="1:7" x14ac:dyDescent="0.2">
      <c r="A23" s="34">
        <v>39903</v>
      </c>
      <c r="B23" s="35">
        <v>0</v>
      </c>
      <c r="C23" s="35">
        <v>0.02</v>
      </c>
      <c r="D23" s="35">
        <v>0.04</v>
      </c>
      <c r="E23" s="35">
        <v>0.06</v>
      </c>
      <c r="F23" s="35">
        <v>0.08</v>
      </c>
      <c r="G23" s="35">
        <v>0.1</v>
      </c>
    </row>
    <row r="24" spans="1:7" x14ac:dyDescent="0.2">
      <c r="A24" s="34">
        <v>39994</v>
      </c>
      <c r="B24" s="35">
        <v>0</v>
      </c>
      <c r="C24" s="35">
        <v>0.02</v>
      </c>
      <c r="D24" s="35">
        <v>0.04</v>
      </c>
      <c r="E24" s="35">
        <v>0.06</v>
      </c>
      <c r="F24" s="35">
        <v>0.08</v>
      </c>
      <c r="G24" s="35">
        <v>0.1</v>
      </c>
    </row>
    <row r="25" spans="1:7" x14ac:dyDescent="0.2">
      <c r="A25" s="34">
        <v>40086</v>
      </c>
      <c r="B25" s="35">
        <v>0</v>
      </c>
      <c r="C25" s="35">
        <v>0.02</v>
      </c>
      <c r="D25" s="35">
        <v>0.04</v>
      </c>
      <c r="E25" s="35">
        <v>0.06</v>
      </c>
      <c r="F25" s="35">
        <v>0.08</v>
      </c>
      <c r="G25" s="35">
        <v>0.1</v>
      </c>
    </row>
    <row r="26" spans="1:7" x14ac:dyDescent="0.2">
      <c r="A26" s="34">
        <v>40178</v>
      </c>
      <c r="B26" s="35">
        <v>0</v>
      </c>
      <c r="C26" s="35">
        <v>0.02</v>
      </c>
      <c r="D26" s="35">
        <v>0.04</v>
      </c>
      <c r="E26" s="35">
        <v>0.06</v>
      </c>
      <c r="F26" s="35">
        <v>0.08</v>
      </c>
      <c r="G26" s="35">
        <v>0.1</v>
      </c>
    </row>
    <row r="27" spans="1:7" x14ac:dyDescent="0.2">
      <c r="A27" s="34">
        <v>40268</v>
      </c>
      <c r="B27" s="35">
        <v>0</v>
      </c>
      <c r="C27" s="35">
        <v>0.02</v>
      </c>
      <c r="D27" s="35">
        <v>0.04</v>
      </c>
      <c r="E27" s="35">
        <v>0.06</v>
      </c>
      <c r="F27" s="35">
        <v>0.08</v>
      </c>
      <c r="G27" s="35">
        <v>0.1</v>
      </c>
    </row>
    <row r="28" spans="1:7" x14ac:dyDescent="0.2">
      <c r="A28" s="34">
        <v>40359</v>
      </c>
      <c r="B28" s="35">
        <v>0</v>
      </c>
      <c r="C28" s="35">
        <v>0.02</v>
      </c>
      <c r="D28" s="35">
        <v>0.04</v>
      </c>
      <c r="E28" s="35">
        <v>0.06</v>
      </c>
      <c r="F28" s="35">
        <v>0.08</v>
      </c>
      <c r="G28" s="35">
        <v>0.1</v>
      </c>
    </row>
    <row r="29" spans="1:7" x14ac:dyDescent="0.2">
      <c r="A29" s="34">
        <v>40451</v>
      </c>
      <c r="B29" s="35">
        <v>0</v>
      </c>
      <c r="C29" s="35">
        <v>0.02</v>
      </c>
      <c r="D29" s="35">
        <v>0.04</v>
      </c>
      <c r="E29" s="35">
        <v>0.06</v>
      </c>
      <c r="F29" s="35">
        <v>0.08</v>
      </c>
      <c r="G29" s="35">
        <v>0.1</v>
      </c>
    </row>
    <row r="30" spans="1:7" x14ac:dyDescent="0.2">
      <c r="A30" s="34">
        <v>40543</v>
      </c>
      <c r="B30" s="35">
        <v>0</v>
      </c>
      <c r="C30" s="35">
        <v>0.02</v>
      </c>
      <c r="D30" s="35">
        <v>0.04</v>
      </c>
      <c r="E30" s="35">
        <v>0.06</v>
      </c>
      <c r="F30" s="35">
        <v>0.08</v>
      </c>
      <c r="G30" s="35">
        <v>0.1</v>
      </c>
    </row>
    <row r="31" spans="1:7" x14ac:dyDescent="0.2">
      <c r="A31" s="34">
        <v>40633</v>
      </c>
      <c r="B31" s="35">
        <v>0</v>
      </c>
      <c r="C31" s="35">
        <v>0.02</v>
      </c>
      <c r="D31" s="35">
        <v>0.04</v>
      </c>
      <c r="E31" s="35">
        <v>0.06</v>
      </c>
      <c r="F31" s="35">
        <v>0.08</v>
      </c>
      <c r="G31" s="35">
        <v>0.1</v>
      </c>
    </row>
    <row r="32" spans="1:7" x14ac:dyDescent="0.2">
      <c r="A32" s="34">
        <v>40724</v>
      </c>
      <c r="B32" s="35">
        <v>0</v>
      </c>
      <c r="C32" s="35">
        <v>0.02</v>
      </c>
      <c r="D32" s="35">
        <v>0.04</v>
      </c>
      <c r="E32" s="35">
        <v>0.06</v>
      </c>
      <c r="F32" s="35">
        <v>0.08</v>
      </c>
      <c r="G32" s="35">
        <v>0.1</v>
      </c>
    </row>
    <row r="33" spans="1:7" x14ac:dyDescent="0.2">
      <c r="A33" s="34">
        <v>40816</v>
      </c>
      <c r="B33" s="35">
        <v>0</v>
      </c>
      <c r="C33" s="35">
        <v>0.02</v>
      </c>
      <c r="D33" s="35">
        <v>0.04</v>
      </c>
      <c r="E33" s="35">
        <v>0.06</v>
      </c>
      <c r="F33" s="35">
        <v>0.08</v>
      </c>
      <c r="G33" s="35">
        <v>0.1</v>
      </c>
    </row>
    <row r="34" spans="1:7" x14ac:dyDescent="0.2">
      <c r="A34" s="34">
        <v>40908</v>
      </c>
      <c r="B34" s="35">
        <v>0</v>
      </c>
      <c r="C34" s="35">
        <v>0.02</v>
      </c>
      <c r="D34" s="35">
        <v>0.04</v>
      </c>
      <c r="E34" s="35">
        <v>0.06</v>
      </c>
      <c r="F34" s="35">
        <v>0.08</v>
      </c>
      <c r="G34" s="35">
        <v>0.1</v>
      </c>
    </row>
    <row r="35" spans="1:7" x14ac:dyDescent="0.2">
      <c r="A35" s="34">
        <v>40999</v>
      </c>
      <c r="B35" s="35">
        <v>0</v>
      </c>
      <c r="C35" s="35">
        <v>0.02</v>
      </c>
      <c r="D35" s="35">
        <v>0.04</v>
      </c>
      <c r="E35" s="35">
        <v>0.06</v>
      </c>
      <c r="F35" s="35">
        <v>0.08</v>
      </c>
      <c r="G35" s="35">
        <v>0.1</v>
      </c>
    </row>
    <row r="36" spans="1:7" x14ac:dyDescent="0.2">
      <c r="A36" s="34">
        <v>41090</v>
      </c>
      <c r="B36" s="35">
        <v>0</v>
      </c>
      <c r="C36" s="35">
        <v>0.02</v>
      </c>
      <c r="D36" s="35">
        <v>0.04</v>
      </c>
      <c r="E36" s="35">
        <v>0.06</v>
      </c>
      <c r="F36" s="35">
        <v>0.08</v>
      </c>
      <c r="G36" s="35">
        <v>0.1</v>
      </c>
    </row>
    <row r="37" spans="1:7" x14ac:dyDescent="0.2">
      <c r="A37" s="34">
        <v>41182</v>
      </c>
      <c r="B37" s="35">
        <v>0</v>
      </c>
      <c r="C37" s="35">
        <v>0.02</v>
      </c>
      <c r="D37" s="35">
        <v>0.04</v>
      </c>
      <c r="E37" s="35">
        <v>0.06</v>
      </c>
      <c r="F37" s="35">
        <v>0.08</v>
      </c>
      <c r="G37" s="35">
        <v>0.1</v>
      </c>
    </row>
    <row r="38" spans="1:7" x14ac:dyDescent="0.2">
      <c r="A38" s="34">
        <v>41274</v>
      </c>
      <c r="B38" s="35">
        <v>0</v>
      </c>
      <c r="C38" s="35">
        <v>0.02</v>
      </c>
      <c r="D38" s="35">
        <v>0.04</v>
      </c>
      <c r="E38" s="35">
        <v>0.06</v>
      </c>
      <c r="F38" s="35">
        <v>0.08</v>
      </c>
      <c r="G38" s="35">
        <v>0.1</v>
      </c>
    </row>
    <row r="39" spans="1:7" x14ac:dyDescent="0.2">
      <c r="A39" s="34">
        <v>41364</v>
      </c>
      <c r="B39" s="35">
        <v>0</v>
      </c>
      <c r="C39" s="35">
        <v>0.02</v>
      </c>
      <c r="D39" s="35">
        <v>0.04</v>
      </c>
      <c r="E39" s="35">
        <v>0.06</v>
      </c>
      <c r="F39" s="35">
        <v>0.08</v>
      </c>
      <c r="G39" s="35">
        <v>0.1</v>
      </c>
    </row>
    <row r="40" spans="1:7" x14ac:dyDescent="0.2">
      <c r="A40" s="34">
        <v>41455</v>
      </c>
      <c r="B40" s="35">
        <v>0</v>
      </c>
      <c r="C40" s="35">
        <v>0.02</v>
      </c>
      <c r="D40" s="35">
        <v>0.04</v>
      </c>
      <c r="E40" s="35">
        <v>0.06</v>
      </c>
      <c r="F40" s="35">
        <v>0.08</v>
      </c>
      <c r="G40" s="35">
        <v>0.1</v>
      </c>
    </row>
    <row r="41" spans="1:7" x14ac:dyDescent="0.2">
      <c r="A41" s="34">
        <v>41547</v>
      </c>
      <c r="B41" s="35">
        <v>0</v>
      </c>
      <c r="C41" s="35">
        <v>0.02</v>
      </c>
      <c r="D41" s="35">
        <v>0.04</v>
      </c>
      <c r="E41" s="35">
        <v>0.06</v>
      </c>
      <c r="F41" s="35">
        <v>0.08</v>
      </c>
      <c r="G41" s="35">
        <v>0.1</v>
      </c>
    </row>
    <row r="42" spans="1:7" x14ac:dyDescent="0.2">
      <c r="A42" s="34">
        <v>41639</v>
      </c>
      <c r="B42" s="35">
        <v>0</v>
      </c>
      <c r="C42" s="35">
        <v>0.02</v>
      </c>
      <c r="D42" s="35">
        <v>0.04</v>
      </c>
      <c r="E42" s="35">
        <v>0.06</v>
      </c>
      <c r="F42" s="35">
        <v>0.08</v>
      </c>
      <c r="G42" s="35">
        <v>0.1</v>
      </c>
    </row>
    <row r="43" spans="1:7" x14ac:dyDescent="0.2">
      <c r="A43" s="34">
        <v>41729</v>
      </c>
      <c r="B43" s="35">
        <v>0</v>
      </c>
      <c r="C43" s="35">
        <v>0.02</v>
      </c>
      <c r="D43" s="35">
        <v>0.04</v>
      </c>
      <c r="E43" s="35">
        <v>0.06</v>
      </c>
      <c r="F43" s="35">
        <v>0.08</v>
      </c>
      <c r="G43" s="35">
        <v>0.1</v>
      </c>
    </row>
    <row r="44" spans="1:7" x14ac:dyDescent="0.2">
      <c r="A44" s="34">
        <v>41820</v>
      </c>
      <c r="B44" s="35">
        <v>0</v>
      </c>
      <c r="C44" s="35">
        <v>0.02</v>
      </c>
      <c r="D44" s="35">
        <v>0.04</v>
      </c>
      <c r="E44" s="35">
        <v>0.06</v>
      </c>
      <c r="F44" s="35">
        <v>0.08</v>
      </c>
      <c r="G44" s="35">
        <v>0.1</v>
      </c>
    </row>
    <row r="45" spans="1:7" x14ac:dyDescent="0.2">
      <c r="A45" s="34">
        <v>41912</v>
      </c>
      <c r="B45" s="35">
        <v>0</v>
      </c>
      <c r="C45" s="35">
        <v>0.02</v>
      </c>
      <c r="D45" s="35">
        <v>0.04</v>
      </c>
      <c r="E45" s="35">
        <v>0.06</v>
      </c>
      <c r="F45" s="35">
        <v>0.08</v>
      </c>
      <c r="G45" s="35">
        <v>0.1</v>
      </c>
    </row>
    <row r="46" spans="1:7" x14ac:dyDescent="0.2">
      <c r="A46" s="34">
        <v>42004</v>
      </c>
      <c r="B46" s="35">
        <v>0</v>
      </c>
      <c r="C46" s="35">
        <v>0.02</v>
      </c>
      <c r="D46" s="35">
        <v>0.04</v>
      </c>
      <c r="E46" s="35">
        <v>0.06</v>
      </c>
      <c r="F46" s="35">
        <v>0.08</v>
      </c>
      <c r="G46" s="35">
        <v>0.1</v>
      </c>
    </row>
    <row r="47" spans="1:7" x14ac:dyDescent="0.2">
      <c r="A47" s="34">
        <v>42094</v>
      </c>
      <c r="B47" s="35">
        <v>0</v>
      </c>
      <c r="C47" s="35">
        <v>0.02</v>
      </c>
      <c r="D47" s="35">
        <v>0.04</v>
      </c>
      <c r="E47" s="35">
        <v>0.06</v>
      </c>
      <c r="F47" s="35">
        <v>0.08</v>
      </c>
      <c r="G47" s="35">
        <v>0.1</v>
      </c>
    </row>
    <row r="48" spans="1:7" x14ac:dyDescent="0.2">
      <c r="A48" s="34">
        <v>42185</v>
      </c>
      <c r="B48" s="35">
        <v>0</v>
      </c>
      <c r="C48" s="35">
        <v>0.02</v>
      </c>
      <c r="D48" s="35">
        <v>0.04</v>
      </c>
      <c r="E48" s="35">
        <v>0.06</v>
      </c>
      <c r="F48" s="35">
        <v>0.08</v>
      </c>
      <c r="G48" s="35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topLeftCell="A15" workbookViewId="0">
      <selection activeCell="A48" sqref="A48:IV48"/>
    </sheetView>
  </sheetViews>
  <sheetFormatPr defaultRowHeight="11.25" x14ac:dyDescent="0.2"/>
  <cols>
    <col min="1" max="16384" width="9.140625" style="36"/>
  </cols>
  <sheetData>
    <row r="1" spans="1:2" x14ac:dyDescent="0.2">
      <c r="A1" s="34">
        <v>37986</v>
      </c>
      <c r="B1" s="34">
        <v>38017</v>
      </c>
    </row>
    <row r="2" spans="1:2" x14ac:dyDescent="0.2">
      <c r="A2" s="34">
        <v>38077</v>
      </c>
      <c r="B2" s="34">
        <v>38107</v>
      </c>
    </row>
    <row r="3" spans="1:2" x14ac:dyDescent="0.2">
      <c r="A3" s="34">
        <v>38168</v>
      </c>
      <c r="B3" s="34">
        <v>38199</v>
      </c>
    </row>
    <row r="4" spans="1:2" x14ac:dyDescent="0.2">
      <c r="A4" s="34">
        <v>38260</v>
      </c>
      <c r="B4" s="34">
        <v>38291</v>
      </c>
    </row>
    <row r="5" spans="1:2" x14ac:dyDescent="0.2">
      <c r="A5" s="34">
        <v>38352</v>
      </c>
      <c r="B5" s="34">
        <v>38383</v>
      </c>
    </row>
    <row r="6" spans="1:2" x14ac:dyDescent="0.2">
      <c r="A6" s="34">
        <v>38442</v>
      </c>
      <c r="B6" s="34">
        <v>38472</v>
      </c>
    </row>
    <row r="7" spans="1:2" x14ac:dyDescent="0.2">
      <c r="A7" s="34">
        <v>38533</v>
      </c>
      <c r="B7" s="34">
        <v>38564</v>
      </c>
    </row>
    <row r="8" spans="1:2" x14ac:dyDescent="0.2">
      <c r="A8" s="34">
        <v>38625</v>
      </c>
      <c r="B8" s="34">
        <v>38656</v>
      </c>
    </row>
    <row r="9" spans="1:2" x14ac:dyDescent="0.2">
      <c r="A9" s="34">
        <v>38717</v>
      </c>
      <c r="B9" s="34">
        <v>38748</v>
      </c>
    </row>
    <row r="10" spans="1:2" x14ac:dyDescent="0.2">
      <c r="A10" s="34">
        <v>38807</v>
      </c>
      <c r="B10" s="34">
        <v>38837</v>
      </c>
    </row>
    <row r="11" spans="1:2" x14ac:dyDescent="0.2">
      <c r="A11" s="34">
        <v>38898</v>
      </c>
      <c r="B11" s="34">
        <v>38929</v>
      </c>
    </row>
    <row r="12" spans="1:2" x14ac:dyDescent="0.2">
      <c r="A12" s="34">
        <v>38990</v>
      </c>
      <c r="B12" s="34">
        <v>39021</v>
      </c>
    </row>
    <row r="13" spans="1:2" x14ac:dyDescent="0.2">
      <c r="A13" s="34">
        <v>39082</v>
      </c>
      <c r="B13" s="34">
        <v>39113</v>
      </c>
    </row>
    <row r="14" spans="1:2" x14ac:dyDescent="0.2">
      <c r="A14" s="34">
        <v>39172</v>
      </c>
      <c r="B14" s="34">
        <v>39202</v>
      </c>
    </row>
    <row r="15" spans="1:2" x14ac:dyDescent="0.2">
      <c r="A15" s="34">
        <v>39263</v>
      </c>
      <c r="B15" s="34">
        <v>39294</v>
      </c>
    </row>
    <row r="16" spans="1:2" x14ac:dyDescent="0.2">
      <c r="A16" s="34">
        <v>39355</v>
      </c>
      <c r="B16" s="34">
        <v>39386</v>
      </c>
    </row>
    <row r="17" spans="1:2" x14ac:dyDescent="0.2">
      <c r="A17" s="34">
        <v>39447</v>
      </c>
      <c r="B17" s="34">
        <v>39478</v>
      </c>
    </row>
    <row r="18" spans="1:2" x14ac:dyDescent="0.2">
      <c r="A18" s="34">
        <v>39538</v>
      </c>
      <c r="B18" s="34">
        <v>39568</v>
      </c>
    </row>
    <row r="19" spans="1:2" x14ac:dyDescent="0.2">
      <c r="A19" s="34">
        <v>39629</v>
      </c>
      <c r="B19" s="34">
        <v>39660</v>
      </c>
    </row>
    <row r="20" spans="1:2" x14ac:dyDescent="0.2">
      <c r="A20" s="34">
        <v>39721</v>
      </c>
      <c r="B20" s="34">
        <v>39755</v>
      </c>
    </row>
    <row r="21" spans="1:2" x14ac:dyDescent="0.2">
      <c r="A21" s="34">
        <v>39813</v>
      </c>
      <c r="B21" s="34">
        <v>39846</v>
      </c>
    </row>
    <row r="22" spans="1:2" x14ac:dyDescent="0.2">
      <c r="A22" s="34">
        <v>39903</v>
      </c>
      <c r="B22" s="34">
        <v>39933</v>
      </c>
    </row>
    <row r="23" spans="1:2" x14ac:dyDescent="0.2">
      <c r="A23" s="34">
        <v>39994</v>
      </c>
      <c r="B23" s="34">
        <v>40025</v>
      </c>
    </row>
    <row r="24" spans="1:2" x14ac:dyDescent="0.2">
      <c r="A24" s="34">
        <v>40086</v>
      </c>
      <c r="B24" s="34">
        <v>40119</v>
      </c>
    </row>
    <row r="25" spans="1:2" x14ac:dyDescent="0.2">
      <c r="A25" s="34">
        <v>40178</v>
      </c>
      <c r="B25" s="34">
        <v>40210</v>
      </c>
    </row>
    <row r="26" spans="1:2" x14ac:dyDescent="0.2">
      <c r="A26" s="34">
        <v>40268</v>
      </c>
      <c r="B26" s="34">
        <v>40298</v>
      </c>
    </row>
    <row r="27" spans="1:2" x14ac:dyDescent="0.2">
      <c r="A27" s="34">
        <v>40359</v>
      </c>
      <c r="B27" s="34">
        <v>40392</v>
      </c>
    </row>
    <row r="28" spans="1:2" x14ac:dyDescent="0.2">
      <c r="A28" s="34">
        <v>40451</v>
      </c>
      <c r="B28" s="34">
        <v>40483</v>
      </c>
    </row>
    <row r="29" spans="1:2" x14ac:dyDescent="0.2">
      <c r="A29" s="34">
        <v>40543</v>
      </c>
      <c r="B29" s="34">
        <v>40574</v>
      </c>
    </row>
    <row r="30" spans="1:2" x14ac:dyDescent="0.2">
      <c r="A30" s="34">
        <v>40633</v>
      </c>
      <c r="B30" s="34">
        <v>40665</v>
      </c>
    </row>
    <row r="31" spans="1:2" x14ac:dyDescent="0.2">
      <c r="A31" s="34">
        <v>40724</v>
      </c>
      <c r="B31" s="34">
        <v>40756</v>
      </c>
    </row>
    <row r="32" spans="1:2" x14ac:dyDescent="0.2">
      <c r="A32" s="34">
        <v>40816</v>
      </c>
      <c r="B32" s="34">
        <v>40847</v>
      </c>
    </row>
    <row r="33" spans="1:2" x14ac:dyDescent="0.2">
      <c r="A33" s="34">
        <v>40908</v>
      </c>
      <c r="B33" s="34">
        <v>40939</v>
      </c>
    </row>
    <row r="34" spans="1:2" x14ac:dyDescent="0.2">
      <c r="A34" s="34">
        <v>40999</v>
      </c>
      <c r="B34" s="34">
        <v>41029</v>
      </c>
    </row>
    <row r="35" spans="1:2" x14ac:dyDescent="0.2">
      <c r="A35" s="34">
        <v>41090</v>
      </c>
      <c r="B35" s="34">
        <v>41121</v>
      </c>
    </row>
    <row r="36" spans="1:2" x14ac:dyDescent="0.2">
      <c r="A36" s="34">
        <v>41182</v>
      </c>
      <c r="B36" s="34">
        <v>41213</v>
      </c>
    </row>
    <row r="37" spans="1:2" x14ac:dyDescent="0.2">
      <c r="A37" s="34">
        <v>41274</v>
      </c>
      <c r="B37" s="34">
        <v>41305</v>
      </c>
    </row>
    <row r="38" spans="1:2" x14ac:dyDescent="0.2">
      <c r="A38" s="34">
        <v>41364</v>
      </c>
      <c r="B38" s="34">
        <v>41394</v>
      </c>
    </row>
    <row r="39" spans="1:2" x14ac:dyDescent="0.2">
      <c r="A39" s="34">
        <v>41455</v>
      </c>
      <c r="B39" s="34">
        <v>41486</v>
      </c>
    </row>
    <row r="40" spans="1:2" x14ac:dyDescent="0.2">
      <c r="A40" s="34">
        <v>41547</v>
      </c>
      <c r="B40" s="34">
        <v>41578</v>
      </c>
    </row>
    <row r="41" spans="1:2" x14ac:dyDescent="0.2">
      <c r="A41" s="34">
        <v>41639</v>
      </c>
      <c r="B41" s="34">
        <v>41670</v>
      </c>
    </row>
    <row r="42" spans="1:2" x14ac:dyDescent="0.2">
      <c r="A42" s="34">
        <v>41729</v>
      </c>
      <c r="B42" s="34">
        <v>41759</v>
      </c>
    </row>
    <row r="43" spans="1:2" x14ac:dyDescent="0.2">
      <c r="A43" s="34">
        <v>41820</v>
      </c>
      <c r="B43" s="34">
        <v>41851</v>
      </c>
    </row>
    <row r="44" spans="1:2" x14ac:dyDescent="0.2">
      <c r="A44" s="34">
        <v>41912</v>
      </c>
      <c r="B44" s="34">
        <v>41946</v>
      </c>
    </row>
    <row r="45" spans="1:2" x14ac:dyDescent="0.2">
      <c r="A45" s="34">
        <v>42004</v>
      </c>
      <c r="B45" s="34">
        <v>42037</v>
      </c>
    </row>
    <row r="46" spans="1:2" x14ac:dyDescent="0.2">
      <c r="A46" s="34">
        <v>42094</v>
      </c>
      <c r="B46" s="34">
        <v>42124</v>
      </c>
    </row>
    <row r="47" spans="1:2" x14ac:dyDescent="0.2">
      <c r="A47" s="34">
        <v>42185</v>
      </c>
      <c r="B47" s="34">
        <v>42216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W30" sqref="W30"/>
    </sheetView>
  </sheetViews>
  <sheetFormatPr defaultRowHeight="12.75" x14ac:dyDescent="0.2"/>
  <sheetData/>
  <sheetProtection sheet="1"/>
  <pageMargins left="0.45" right="0.45" top="0.75" bottom="0.75" header="0.3" footer="0.3"/>
  <pageSetup orientation="portrait" r:id="rId1"/>
  <headerFooter>
    <oddFooter>&amp;C&amp;8Page 2 of 2&amp;R&amp;8TAX-F002
V2003.1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600075</xdr:colOff>
                <xdr:row>54</xdr:row>
                <xdr:rowOff>85725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MBT RETURN - FNCL</vt:lpstr>
      <vt:lpstr>Sheet1</vt:lpstr>
      <vt:lpstr>Sheet2</vt:lpstr>
      <vt:lpstr>Instructions</vt:lpstr>
      <vt:lpstr>Instructions!OLE_LINK2</vt:lpstr>
      <vt:lpstr>Instructions!Print_Area</vt:lpstr>
      <vt:lpstr>'MBT RETURN - FNCL'!Print_Area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2023-05-24T22:14:51Z</cp:lastPrinted>
  <dcterms:created xsi:type="dcterms:W3CDTF">2006-05-19T20:41:14Z</dcterms:created>
  <dcterms:modified xsi:type="dcterms:W3CDTF">2023-05-24T22:15:08Z</dcterms:modified>
</cp:coreProperties>
</file>